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all master files\BOOKS\Financial Controllers and CFOs Toolkit\All  exhibits for the Financial Controllers and CFO's Toolkit\content for PDF\"/>
    </mc:Choice>
  </mc:AlternateContent>
  <bookViews>
    <workbookView xWindow="0" yWindow="0" windowWidth="25200" windowHeight="12975" activeTab="1" xr2:uid="{DC0ED5F3-4321-4AE9-8922-B67D8E705936}"/>
  </bookViews>
  <sheets>
    <sheet name="high estimate" sheetId="1" r:id="rId1"/>
    <sheet name="low estimate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18" i="1" l="1"/>
  <c r="H18" i="2"/>
  <c r="H20" i="2" s="1"/>
  <c r="G18" i="2"/>
  <c r="G20" i="2" s="1"/>
  <c r="F18" i="2"/>
  <c r="F20" i="2" s="1"/>
  <c r="E18" i="2"/>
  <c r="E20" i="2" s="1"/>
  <c r="H18" i="1"/>
  <c r="G18" i="1"/>
  <c r="F18" i="1"/>
  <c r="H20" i="1"/>
  <c r="H34" i="2"/>
  <c r="G34" i="2"/>
  <c r="F34" i="2"/>
  <c r="E34" i="2"/>
  <c r="F34" i="1"/>
  <c r="G34" i="1"/>
  <c r="H34" i="1"/>
  <c r="E34" i="1"/>
  <c r="H29" i="2" l="1"/>
  <c r="H30" i="2" s="1"/>
  <c r="H36" i="2" s="1"/>
  <c r="G29" i="2"/>
  <c r="G30" i="2" s="1"/>
  <c r="G36" i="2" s="1"/>
  <c r="E29" i="2"/>
  <c r="E30" i="2" s="1"/>
  <c r="E36" i="2" s="1"/>
  <c r="E37" i="2" s="1"/>
  <c r="I37" i="2" s="1"/>
  <c r="I39" i="2" s="1"/>
  <c r="I40" i="2" s="1"/>
  <c r="F29" i="2"/>
  <c r="F30" i="2" s="1"/>
  <c r="F36" i="2" s="1"/>
  <c r="H29" i="1"/>
  <c r="H30" i="1" s="1"/>
  <c r="F20" i="1"/>
  <c r="F29" i="1" s="1"/>
  <c r="F30" i="1" s="1"/>
  <c r="G20" i="1"/>
  <c r="G29" i="1" s="1"/>
  <c r="G30" i="1" s="1"/>
  <c r="E20" i="1"/>
  <c r="E29" i="1" s="1"/>
  <c r="E30" i="1" s="1"/>
  <c r="G36" i="1" l="1"/>
  <c r="G37" i="1" s="1"/>
  <c r="F36" i="1"/>
  <c r="F37" i="1" s="1"/>
  <c r="H36" i="1"/>
  <c r="H37" i="1" s="1"/>
  <c r="E36" i="1"/>
  <c r="E37" i="1" s="1"/>
  <c r="I37" i="1" s="1"/>
  <c r="I39" i="1" s="1"/>
</calcChain>
</file>

<file path=xl/sharedStrings.xml><?xml version="1.0" encoding="utf-8"?>
<sst xmlns="http://schemas.openxmlformats.org/spreadsheetml/2006/main" count="86" uniqueCount="41">
  <si>
    <t>Accounts payable m/e processes</t>
  </si>
  <si>
    <t>Accounts receivable m/e processes</t>
  </si>
  <si>
    <t>Capex, inventory m/e processes</t>
  </si>
  <si>
    <t>Accruals</t>
  </si>
  <si>
    <t>Adjustments</t>
  </si>
  <si>
    <t>First run of GL</t>
  </si>
  <si>
    <t>Business unit reviews</t>
  </si>
  <si>
    <t>Drafting papers &amp; joint ventures</t>
  </si>
  <si>
    <t>Flash report</t>
  </si>
  <si>
    <t>Review and redrafting</t>
  </si>
  <si>
    <t>Second run of GL</t>
  </si>
  <si>
    <t>Preparing consolidated accounts commentary</t>
  </si>
  <si>
    <t>Review by CFO and Financial Controller</t>
  </si>
  <si>
    <t>Presentation to SMT (senior management team)</t>
  </si>
  <si>
    <t># of  budget holder / direct reports</t>
  </si>
  <si>
    <t>Board papers</t>
  </si>
  <si>
    <t>Preparing board financial report</t>
  </si>
  <si>
    <t>Review reports before they go to Board</t>
  </si>
  <si>
    <t>Preparing business unit progress reports to the Board</t>
  </si>
  <si>
    <t>Preparing one-off board reports</t>
  </si>
  <si>
    <t>Working days per month</t>
  </si>
  <si>
    <t>Average salary cost</t>
  </si>
  <si>
    <t>Average productive weeks</t>
  </si>
  <si>
    <t>Cost per month</t>
  </si>
  <si>
    <t>cost per year</t>
  </si>
  <si>
    <t>Number of weeks per month</t>
  </si>
  <si>
    <t>Cost per week</t>
  </si>
  <si>
    <t>Review by CEO and CFO</t>
  </si>
  <si>
    <t>High estimate</t>
  </si>
  <si>
    <t>Enter number in blue box</t>
  </si>
  <si>
    <t>Combined time of the accounting team</t>
  </si>
  <si>
    <t>Combined time of the the senior management team</t>
  </si>
  <si>
    <t>Combined time in days</t>
  </si>
  <si>
    <t>Low estimate</t>
  </si>
  <si>
    <t>Average time by one budget holder</t>
  </si>
  <si>
    <t>Average time by one direct report</t>
  </si>
  <si>
    <t>Time in Days</t>
  </si>
  <si>
    <t>Combined time of budget holders</t>
  </si>
  <si>
    <t>Combined time of direct reports</t>
  </si>
  <si>
    <t>Annual shared service charges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</si>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</sst>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2" fontId="0" fillId="2" borderId="0" xfId="0" applyNumberForma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2" borderId="0" xfId="0" applyNumberFormat="1" applyFill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2" fontId="0" fillId="4" borderId="0" xfId="0" applyNumberFormat="1" applyFill="1" applyAlignment="1">
      <alignment horizontal="center" vertical="top" wrapText="1"/>
    </xf>
    <xf numFmtId="2" fontId="0" fillId="4" borderId="1" xfId="0" applyNumberFormat="1" applyFill="1" applyBorder="1" applyAlignment="1">
      <alignment horizontal="center" vertical="top" wrapText="1"/>
    </xf>
    <xf numFmtId="0" fontId="0" fillId="4" borderId="0" xfId="0" applyNumberFormat="1" applyFill="1" applyAlignment="1">
      <alignment horizontal="center" vertical="top" wrapText="1"/>
    </xf>
    <xf numFmtId="0" fontId="1" fillId="4" borderId="0" xfId="0" applyNumberFormat="1" applyFont="1" applyFill="1" applyAlignment="1">
      <alignment horizontal="center" vertical="top" wrapText="1"/>
    </xf>
    <xf numFmtId="49" fontId="4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2" fontId="0" fillId="6" borderId="0" xfId="0" applyNumberFormat="1" applyFill="1" applyAlignment="1">
      <alignment horizontal="center" vertical="top" wrapText="1"/>
    </xf>
    <xf numFmtId="0" fontId="0" fillId="6" borderId="0" xfId="0" applyFill="1"/>
    <xf numFmtId="0" fontId="0" fillId="6" borderId="0" xfId="0" applyFill="1" applyAlignment="1">
      <alignment horizontal="center" vertical="top" wrapText="1"/>
    </xf>
    <xf numFmtId="3" fontId="1" fillId="4" borderId="0" xfId="0" applyNumberFormat="1" applyFont="1" applyFill="1" applyAlignment="1">
      <alignment horizontal="center" vertical="top" wrapText="1"/>
    </xf>
    <xf numFmtId="3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wrapText="1"/>
    </xf>
    <xf numFmtId="49" fontId="1" fillId="6" borderId="0" xfId="0" applyNumberFormat="1" applyFont="1" applyFill="1" applyAlignment="1">
      <alignment horizontal="center" vertical="top" wrapText="1"/>
    </xf>
    <xf numFmtId="49" fontId="0" fillId="6" borderId="0" xfId="0" applyNumberFormat="1" applyFill="1" applyAlignment="1">
      <alignment horizontal="center" vertical="top" wrapText="1"/>
    </xf>
    <xf numFmtId="3" fontId="0" fillId="0" borderId="0" xfId="0" applyNumberFormat="1"/>
    <xf numFmtId="3" fontId="0" fillId="8" borderId="0" xfId="0" applyNumberFormat="1" applyFill="1" applyAlignment="1">
      <alignment horizontal="center"/>
    </xf>
    <xf numFmtId="3" fontId="0" fillId="6" borderId="0" xfId="0" applyNumberFormat="1" applyFill="1"/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916F-09F2-479D-ACAD-90F45B5BB131}">
  <dimension ref="A1:I39"/>
  <sheetViews>
    <sheetView topLeftCell="A19" workbookViewId="0">
      <selection activeCell="H8" sqref="H8"/>
    </sheetView>
  </sheetViews>
  <sheetFormatPr defaultRowHeight="15" x14ac:dyDescent="0.25"/>
  <cols>
    <col min="1" max="1" width="15" customWidth="1"/>
    <col min="4" max="4" width="36.85546875" customWidth="1"/>
    <col min="5" max="5" width="13.140625" customWidth="1"/>
    <col min="6" max="6" width="13.5703125" customWidth="1"/>
    <col min="7" max="7" width="13.85546875" customWidth="1"/>
    <col min="8" max="8" width="13.140625" customWidth="1"/>
    <col min="9" max="9" width="17" customWidth="1"/>
  </cols>
  <sheetData>
    <row r="1" spans="1:8" ht="15.75" thickBot="1" x14ac:dyDescent="0.3"/>
    <row r="2" spans="1:8" ht="15.75" thickBot="1" x14ac:dyDescent="0.3">
      <c r="D2" s="15"/>
      <c r="E2" s="31" t="s">
        <v>36</v>
      </c>
      <c r="F2" s="32"/>
      <c r="G2" s="32"/>
      <c r="H2" s="33"/>
    </row>
    <row r="3" spans="1:8" ht="50.25" customHeight="1" x14ac:dyDescent="0.35">
      <c r="A3" s="12" t="s">
        <v>29</v>
      </c>
      <c r="D3" s="25" t="s">
        <v>28</v>
      </c>
      <c r="E3" s="26" t="s">
        <v>30</v>
      </c>
      <c r="F3" s="27" t="s">
        <v>34</v>
      </c>
      <c r="G3" s="27" t="s">
        <v>35</v>
      </c>
      <c r="H3" s="26" t="s">
        <v>31</v>
      </c>
    </row>
    <row r="4" spans="1:8" x14ac:dyDescent="0.25">
      <c r="D4" s="1" t="s">
        <v>0</v>
      </c>
      <c r="E4" s="10">
        <v>1.5</v>
      </c>
      <c r="F4" s="8"/>
      <c r="G4" s="8"/>
      <c r="H4" s="3"/>
    </row>
    <row r="5" spans="1:8" x14ac:dyDescent="0.25">
      <c r="D5" s="1" t="s">
        <v>1</v>
      </c>
      <c r="E5" s="10">
        <v>1.5</v>
      </c>
      <c r="F5" s="8"/>
      <c r="G5" s="8"/>
      <c r="H5" s="3"/>
    </row>
    <row r="6" spans="1:8" x14ac:dyDescent="0.25">
      <c r="D6" s="1" t="s">
        <v>2</v>
      </c>
      <c r="E6" s="10">
        <v>0.5</v>
      </c>
      <c r="F6" s="3"/>
      <c r="G6" s="3"/>
      <c r="H6" s="3"/>
    </row>
    <row r="7" spans="1:8" x14ac:dyDescent="0.25">
      <c r="D7" s="1" t="s">
        <v>3</v>
      </c>
      <c r="E7" s="10">
        <v>0.5</v>
      </c>
      <c r="F7" s="10">
        <v>0.1</v>
      </c>
      <c r="G7" s="8"/>
      <c r="H7" s="3"/>
    </row>
    <row r="8" spans="1:8" x14ac:dyDescent="0.25">
      <c r="D8" s="1" t="s">
        <v>4</v>
      </c>
      <c r="E8" s="10">
        <v>0.5</v>
      </c>
      <c r="F8" s="8">
        <v>0.4</v>
      </c>
      <c r="G8" s="8"/>
      <c r="H8" s="3"/>
    </row>
    <row r="9" spans="1:8" x14ac:dyDescent="0.25">
      <c r="D9" s="1" t="s">
        <v>5</v>
      </c>
      <c r="E9" s="10"/>
      <c r="F9" s="3"/>
      <c r="G9" s="3"/>
      <c r="H9" s="3"/>
    </row>
    <row r="10" spans="1:8" x14ac:dyDescent="0.25">
      <c r="D10" s="1" t="s">
        <v>6</v>
      </c>
      <c r="E10" s="11">
        <v>2</v>
      </c>
      <c r="F10" s="11">
        <v>0.5</v>
      </c>
      <c r="G10" s="8">
        <v>0.5</v>
      </c>
      <c r="H10" s="3"/>
    </row>
    <row r="11" spans="1:8" x14ac:dyDescent="0.25">
      <c r="D11" s="1" t="s">
        <v>7</v>
      </c>
      <c r="E11" s="10">
        <v>2</v>
      </c>
      <c r="F11" s="8"/>
      <c r="G11" s="8"/>
      <c r="H11" s="3"/>
    </row>
    <row r="12" spans="1:8" x14ac:dyDescent="0.25">
      <c r="D12" s="1" t="s">
        <v>8</v>
      </c>
      <c r="E12" s="10"/>
      <c r="F12" s="3"/>
      <c r="G12" s="3"/>
      <c r="H12" s="3"/>
    </row>
    <row r="13" spans="1:8" x14ac:dyDescent="0.25">
      <c r="D13" s="2" t="s">
        <v>9</v>
      </c>
      <c r="E13" s="10">
        <v>0.25</v>
      </c>
      <c r="F13" s="3"/>
      <c r="G13" s="3"/>
      <c r="H13" s="3"/>
    </row>
    <row r="14" spans="1:8" x14ac:dyDescent="0.25">
      <c r="D14" s="1" t="s">
        <v>10</v>
      </c>
      <c r="E14" s="10"/>
      <c r="F14" s="3"/>
      <c r="G14" s="3"/>
      <c r="H14" s="3"/>
    </row>
    <row r="15" spans="1:8" ht="30" x14ac:dyDescent="0.25">
      <c r="D15" s="2" t="s">
        <v>11</v>
      </c>
      <c r="E15" s="10">
        <v>0.5</v>
      </c>
      <c r="F15" s="14"/>
      <c r="G15" s="3"/>
      <c r="H15" s="3"/>
    </row>
    <row r="16" spans="1:8" x14ac:dyDescent="0.25">
      <c r="D16" s="1" t="s">
        <v>12</v>
      </c>
      <c r="E16" s="10">
        <v>2</v>
      </c>
      <c r="F16" s="3"/>
      <c r="G16" s="3"/>
      <c r="H16" s="3"/>
    </row>
    <row r="17" spans="1:8" ht="25.5" x14ac:dyDescent="0.25">
      <c r="D17" s="1" t="s">
        <v>13</v>
      </c>
      <c r="E17" s="10">
        <v>1</v>
      </c>
      <c r="F17" s="3"/>
      <c r="G17" s="3"/>
      <c r="H17" s="13">
        <v>2.5</v>
      </c>
    </row>
    <row r="18" spans="1:8" x14ac:dyDescent="0.25">
      <c r="D18" s="15"/>
      <c r="E18" s="20">
        <f>SUM(E4:E17)</f>
        <v>12.25</v>
      </c>
      <c r="F18" s="20">
        <f t="shared" ref="F18:H18" si="0">SUM(F4:F17)</f>
        <v>1</v>
      </c>
      <c r="G18" s="20">
        <f t="shared" si="0"/>
        <v>0.5</v>
      </c>
      <c r="H18" s="20">
        <f t="shared" si="0"/>
        <v>2.5</v>
      </c>
    </row>
    <row r="19" spans="1:8" x14ac:dyDescent="0.25">
      <c r="D19" s="7" t="s">
        <v>14</v>
      </c>
      <c r="E19" s="21"/>
      <c r="F19" s="22">
        <v>15</v>
      </c>
      <c r="G19" s="22">
        <v>5</v>
      </c>
      <c r="H19" s="19"/>
    </row>
    <row r="20" spans="1:8" x14ac:dyDescent="0.25">
      <c r="D20" s="7" t="s">
        <v>32</v>
      </c>
      <c r="E20" s="23">
        <f>E18</f>
        <v>12.25</v>
      </c>
      <c r="F20" s="23">
        <f t="shared" ref="F20:G20" si="1">F19*F18</f>
        <v>15</v>
      </c>
      <c r="G20" s="23">
        <f t="shared" si="1"/>
        <v>2.5</v>
      </c>
      <c r="H20" s="23">
        <f>H18</f>
        <v>2.5</v>
      </c>
    </row>
    <row r="22" spans="1:8" ht="63.75" x14ac:dyDescent="0.25">
      <c r="A22" s="12" t="s">
        <v>29</v>
      </c>
      <c r="D22" s="15"/>
      <c r="E22" s="5" t="s">
        <v>30</v>
      </c>
      <c r="F22" s="6" t="s">
        <v>37</v>
      </c>
      <c r="G22" s="6" t="s">
        <v>38</v>
      </c>
      <c r="H22" s="5" t="s">
        <v>31</v>
      </c>
    </row>
    <row r="23" spans="1:8" x14ac:dyDescent="0.25">
      <c r="D23" s="4" t="s">
        <v>15</v>
      </c>
      <c r="E23" s="8"/>
      <c r="F23" s="8"/>
      <c r="G23" s="8"/>
      <c r="H23" s="8"/>
    </row>
    <row r="24" spans="1:8" x14ac:dyDescent="0.25">
      <c r="D24" s="2" t="s">
        <v>16</v>
      </c>
      <c r="E24" s="8">
        <v>0.5</v>
      </c>
      <c r="F24" s="8"/>
      <c r="G24" s="8"/>
      <c r="H24" s="8"/>
    </row>
    <row r="25" spans="1:8" x14ac:dyDescent="0.25">
      <c r="D25" s="2" t="s">
        <v>17</v>
      </c>
      <c r="E25" s="8"/>
      <c r="F25" s="8"/>
      <c r="G25" s="8"/>
      <c r="H25" s="8"/>
    </row>
    <row r="26" spans="1:8" ht="30" x14ac:dyDescent="0.25">
      <c r="D26" s="2" t="s">
        <v>18</v>
      </c>
      <c r="E26" s="8"/>
      <c r="F26" s="8"/>
      <c r="G26" s="8">
        <v>10</v>
      </c>
      <c r="H26" s="8">
        <v>5</v>
      </c>
    </row>
    <row r="27" spans="1:8" x14ac:dyDescent="0.25">
      <c r="D27" s="2" t="s">
        <v>27</v>
      </c>
      <c r="E27" s="8"/>
      <c r="F27" s="8"/>
      <c r="G27" s="8"/>
      <c r="H27" s="8">
        <v>1</v>
      </c>
    </row>
    <row r="28" spans="1:8" ht="15.75" thickBot="1" x14ac:dyDescent="0.3">
      <c r="D28" s="2" t="s">
        <v>19</v>
      </c>
      <c r="E28" s="9"/>
      <c r="F28" s="9"/>
      <c r="G28" s="9"/>
      <c r="H28" s="9">
        <v>1</v>
      </c>
    </row>
    <row r="29" spans="1:8" x14ac:dyDescent="0.25">
      <c r="D29" s="4" t="s">
        <v>20</v>
      </c>
      <c r="E29" s="24">
        <f>SUM(E20:E28)</f>
        <v>12.75</v>
      </c>
      <c r="F29" s="24">
        <f>SUM(F20:F28)</f>
        <v>15</v>
      </c>
      <c r="G29" s="24">
        <f>SUM(G20:G28)</f>
        <v>12.5</v>
      </c>
      <c r="H29" s="24">
        <f>SUM(H20:H28)</f>
        <v>9.5</v>
      </c>
    </row>
    <row r="30" spans="1:8" x14ac:dyDescent="0.25">
      <c r="D30" s="2" t="s">
        <v>25</v>
      </c>
      <c r="E30" s="24">
        <f>E29/5</f>
        <v>2.5499999999999998</v>
      </c>
      <c r="F30" s="24">
        <f t="shared" ref="F30:H30" si="2">F29/5</f>
        <v>3</v>
      </c>
      <c r="G30" s="24">
        <f t="shared" si="2"/>
        <v>2.5</v>
      </c>
      <c r="H30" s="24">
        <f t="shared" si="2"/>
        <v>1.9</v>
      </c>
    </row>
    <row r="32" spans="1:8" x14ac:dyDescent="0.25">
      <c r="D32" s="2" t="s">
        <v>21</v>
      </c>
      <c r="E32" s="17">
        <v>80000</v>
      </c>
      <c r="F32" s="17">
        <v>7000</v>
      </c>
      <c r="G32" s="17">
        <v>70000</v>
      </c>
      <c r="H32" s="17">
        <v>150000</v>
      </c>
    </row>
    <row r="33" spans="4:9" x14ac:dyDescent="0.25">
      <c r="D33" s="2" t="s">
        <v>22</v>
      </c>
      <c r="E33" s="16">
        <v>42</v>
      </c>
      <c r="F33" s="16">
        <v>42</v>
      </c>
      <c r="G33" s="16">
        <v>42</v>
      </c>
      <c r="H33" s="16">
        <v>32</v>
      </c>
    </row>
    <row r="34" spans="4:9" x14ac:dyDescent="0.25">
      <c r="D34" s="2" t="s">
        <v>26</v>
      </c>
      <c r="E34" s="18">
        <f>ROUND(E32/42,-2)</f>
        <v>1900</v>
      </c>
      <c r="F34" s="18">
        <f t="shared" ref="F34:H34" si="3">ROUND(F32/42,-2)</f>
        <v>200</v>
      </c>
      <c r="G34" s="18">
        <f t="shared" si="3"/>
        <v>1700</v>
      </c>
      <c r="H34" s="18">
        <f t="shared" si="3"/>
        <v>3600</v>
      </c>
    </row>
    <row r="36" spans="4:9" x14ac:dyDescent="0.25">
      <c r="D36" s="2" t="s">
        <v>23</v>
      </c>
      <c r="E36" s="18">
        <f>ROUND(E34*E30,-2)</f>
        <v>4800</v>
      </c>
      <c r="F36" s="18">
        <f t="shared" ref="F36:H36" si="4">ROUND(F34*F30,-2)</f>
        <v>600</v>
      </c>
      <c r="G36" s="18">
        <f t="shared" si="4"/>
        <v>4300</v>
      </c>
      <c r="H36" s="18">
        <f t="shared" si="4"/>
        <v>6800</v>
      </c>
    </row>
    <row r="37" spans="4:9" x14ac:dyDescent="0.25">
      <c r="D37" s="2" t="s">
        <v>24</v>
      </c>
      <c r="E37" s="18">
        <f>E36*12</f>
        <v>57600</v>
      </c>
      <c r="F37" s="18">
        <f t="shared" ref="F37:H37" si="5">F36*12</f>
        <v>7200</v>
      </c>
      <c r="G37" s="18">
        <f t="shared" si="5"/>
        <v>51600</v>
      </c>
      <c r="H37" s="18">
        <f t="shared" si="5"/>
        <v>81600</v>
      </c>
      <c r="I37" s="30">
        <f>SUM(E37:H37)</f>
        <v>198000</v>
      </c>
    </row>
    <row r="38" spans="4:9" x14ac:dyDescent="0.25">
      <c r="D38" s="2" t="s">
        <v>39</v>
      </c>
      <c r="I38" s="29"/>
    </row>
    <row r="39" spans="4:9" x14ac:dyDescent="0.25">
      <c r="H39" t="s">
        <v>40</v>
      </c>
      <c r="I39" s="28">
        <f>SUM(I37:I38)</f>
        <v>198000</v>
      </c>
    </row>
  </sheetData>
  <mergeCells count="1">
    <mergeCell ref="E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6A5D-B608-4512-A212-A25A1D3C2C3E}">
  <dimension ref="A1:I40"/>
  <sheetViews>
    <sheetView tabSelected="1" workbookViewId="0">
      <selection activeCell="J9" sqref="J9"/>
    </sheetView>
  </sheetViews>
  <sheetFormatPr defaultRowHeight="15" x14ac:dyDescent="0.25"/>
  <cols>
    <col min="1" max="1" width="15" customWidth="1"/>
    <col min="4" max="4" width="36.85546875" customWidth="1"/>
    <col min="5" max="8" width="14.85546875" customWidth="1"/>
    <col min="9" max="9" width="17" customWidth="1"/>
  </cols>
  <sheetData>
    <row r="1" spans="1:8" ht="15.75" thickBot="1" x14ac:dyDescent="0.3"/>
    <row r="2" spans="1:8" ht="15.75" thickBot="1" x14ac:dyDescent="0.3">
      <c r="D2" s="15"/>
      <c r="E2" s="31" t="s">
        <v>36</v>
      </c>
      <c r="F2" s="32"/>
      <c r="G2" s="32"/>
      <c r="H2" s="33"/>
    </row>
    <row r="3" spans="1:8" ht="50.25" customHeight="1" x14ac:dyDescent="0.35">
      <c r="A3" s="12" t="s">
        <v>29</v>
      </c>
      <c r="D3" s="25" t="s">
        <v>33</v>
      </c>
      <c r="E3" s="26" t="s">
        <v>30</v>
      </c>
      <c r="F3" s="27" t="s">
        <v>34</v>
      </c>
      <c r="G3" s="27" t="s">
        <v>35</v>
      </c>
      <c r="H3" s="26" t="s">
        <v>31</v>
      </c>
    </row>
    <row r="4" spans="1:8" x14ac:dyDescent="0.25">
      <c r="D4" s="1" t="s">
        <v>0</v>
      </c>
      <c r="E4" s="10">
        <v>1.25</v>
      </c>
      <c r="F4" s="8"/>
      <c r="G4" s="8"/>
      <c r="H4" s="3"/>
    </row>
    <row r="5" spans="1:8" x14ac:dyDescent="0.25">
      <c r="D5" s="1" t="s">
        <v>1</v>
      </c>
      <c r="E5" s="10">
        <v>1.25</v>
      </c>
      <c r="F5" s="8"/>
      <c r="G5" s="8"/>
      <c r="H5" s="3"/>
    </row>
    <row r="6" spans="1:8" x14ac:dyDescent="0.25">
      <c r="D6" s="1" t="s">
        <v>2</v>
      </c>
      <c r="E6" s="10">
        <v>0.5</v>
      </c>
      <c r="F6" s="3"/>
      <c r="G6" s="3"/>
      <c r="H6" s="3"/>
    </row>
    <row r="7" spans="1:8" x14ac:dyDescent="0.25">
      <c r="D7" s="1" t="s">
        <v>3</v>
      </c>
      <c r="E7" s="10">
        <v>0.5</v>
      </c>
      <c r="F7" s="10">
        <v>0.1</v>
      </c>
      <c r="G7" s="8"/>
      <c r="H7" s="3"/>
    </row>
    <row r="8" spans="1:8" x14ac:dyDescent="0.25">
      <c r="D8" s="1" t="s">
        <v>4</v>
      </c>
      <c r="E8" s="10">
        <v>0.5</v>
      </c>
      <c r="F8" s="8">
        <v>0.4</v>
      </c>
      <c r="G8" s="8"/>
      <c r="H8" s="3"/>
    </row>
    <row r="9" spans="1:8" x14ac:dyDescent="0.25">
      <c r="D9" s="1" t="s">
        <v>5</v>
      </c>
      <c r="E9" s="10"/>
      <c r="F9" s="3"/>
      <c r="G9" s="3"/>
      <c r="H9" s="3"/>
    </row>
    <row r="10" spans="1:8" x14ac:dyDescent="0.25">
      <c r="D10" s="1" t="s">
        <v>6</v>
      </c>
      <c r="E10" s="11">
        <v>2</v>
      </c>
      <c r="F10" s="11">
        <v>0.5</v>
      </c>
      <c r="G10" s="8">
        <v>0.5</v>
      </c>
      <c r="H10" s="3"/>
    </row>
    <row r="11" spans="1:8" x14ac:dyDescent="0.25">
      <c r="D11" s="1" t="s">
        <v>7</v>
      </c>
      <c r="E11" s="10">
        <v>2</v>
      </c>
      <c r="F11" s="8"/>
      <c r="G11" s="8"/>
      <c r="H11" s="3"/>
    </row>
    <row r="12" spans="1:8" x14ac:dyDescent="0.25">
      <c r="D12" s="1" t="s">
        <v>8</v>
      </c>
      <c r="E12" s="10"/>
      <c r="F12" s="3"/>
      <c r="G12" s="3"/>
      <c r="H12" s="3"/>
    </row>
    <row r="13" spans="1:8" x14ac:dyDescent="0.25">
      <c r="D13" s="2" t="s">
        <v>9</v>
      </c>
      <c r="E13" s="10">
        <v>0.25</v>
      </c>
      <c r="F13" s="3"/>
      <c r="G13" s="3"/>
      <c r="H13" s="3"/>
    </row>
    <row r="14" spans="1:8" x14ac:dyDescent="0.25">
      <c r="D14" s="1" t="s">
        <v>10</v>
      </c>
      <c r="E14" s="10"/>
      <c r="F14" s="3"/>
      <c r="G14" s="3"/>
      <c r="H14" s="3"/>
    </row>
    <row r="15" spans="1:8" ht="30" x14ac:dyDescent="0.25">
      <c r="D15" s="2" t="s">
        <v>11</v>
      </c>
      <c r="E15" s="10">
        <v>0.5</v>
      </c>
      <c r="F15" s="3"/>
      <c r="G15" s="3"/>
      <c r="H15" s="3"/>
    </row>
    <row r="16" spans="1:8" x14ac:dyDescent="0.25">
      <c r="D16" s="1" t="s">
        <v>12</v>
      </c>
      <c r="E16" s="10">
        <v>1</v>
      </c>
      <c r="F16" s="3"/>
      <c r="G16" s="3"/>
      <c r="H16" s="3"/>
    </row>
    <row r="17" spans="4:8" ht="25.5" x14ac:dyDescent="0.25">
      <c r="D17" s="1" t="s">
        <v>13</v>
      </c>
      <c r="E17" s="10">
        <v>0.5</v>
      </c>
      <c r="F17" s="3"/>
      <c r="G17" s="3"/>
      <c r="H17" s="13">
        <v>1.25</v>
      </c>
    </row>
    <row r="18" spans="4:8" x14ac:dyDescent="0.25">
      <c r="D18" s="15"/>
      <c r="E18" s="20">
        <f>SUM(E4:E17)</f>
        <v>10.25</v>
      </c>
      <c r="F18" s="20">
        <f t="shared" ref="F18:H18" si="0">SUM(F4:F17)</f>
        <v>1</v>
      </c>
      <c r="G18" s="20">
        <f t="shared" si="0"/>
        <v>0.5</v>
      </c>
      <c r="H18" s="20">
        <f t="shared" si="0"/>
        <v>1.25</v>
      </c>
    </row>
    <row r="19" spans="4:8" x14ac:dyDescent="0.25">
      <c r="D19" s="7" t="s">
        <v>14</v>
      </c>
      <c r="E19" s="21"/>
      <c r="F19" s="22">
        <v>15</v>
      </c>
      <c r="G19" s="22">
        <v>5</v>
      </c>
      <c r="H19" s="19"/>
    </row>
    <row r="20" spans="4:8" x14ac:dyDescent="0.25">
      <c r="D20" s="7" t="s">
        <v>32</v>
      </c>
      <c r="E20" s="23">
        <f>E18</f>
        <v>10.25</v>
      </c>
      <c r="F20" s="23">
        <f t="shared" ref="F20:G20" si="1">F19*F18</f>
        <v>15</v>
      </c>
      <c r="G20" s="23">
        <f t="shared" si="1"/>
        <v>2.5</v>
      </c>
      <c r="H20" s="23">
        <f>H18</f>
        <v>1.25</v>
      </c>
    </row>
    <row r="22" spans="4:8" ht="51" x14ac:dyDescent="0.25">
      <c r="D22" s="15"/>
      <c r="E22" s="5" t="s">
        <v>30</v>
      </c>
      <c r="F22" s="6" t="s">
        <v>37</v>
      </c>
      <c r="G22" s="6" t="s">
        <v>38</v>
      </c>
      <c r="H22" s="5" t="s">
        <v>31</v>
      </c>
    </row>
    <row r="23" spans="4:8" x14ac:dyDescent="0.25">
      <c r="D23" s="4" t="s">
        <v>15</v>
      </c>
      <c r="E23" s="8"/>
      <c r="F23" s="8"/>
      <c r="G23" s="8"/>
      <c r="H23" s="8"/>
    </row>
    <row r="24" spans="4:8" x14ac:dyDescent="0.25">
      <c r="D24" s="2" t="s">
        <v>16</v>
      </c>
      <c r="E24" s="8">
        <v>0.5</v>
      </c>
      <c r="F24" s="8"/>
      <c r="G24" s="8"/>
      <c r="H24" s="8"/>
    </row>
    <row r="25" spans="4:8" x14ac:dyDescent="0.25">
      <c r="D25" s="2" t="s">
        <v>17</v>
      </c>
      <c r="E25" s="8"/>
      <c r="F25" s="8"/>
      <c r="G25" s="8"/>
      <c r="H25" s="8"/>
    </row>
    <row r="26" spans="4:8" ht="30" x14ac:dyDescent="0.25">
      <c r="D26" s="2" t="s">
        <v>18</v>
      </c>
      <c r="E26" s="8"/>
      <c r="F26" s="8"/>
      <c r="G26" s="8">
        <v>5</v>
      </c>
      <c r="H26" s="8">
        <v>5</v>
      </c>
    </row>
    <row r="27" spans="4:8" x14ac:dyDescent="0.25">
      <c r="D27" s="2" t="s">
        <v>27</v>
      </c>
      <c r="E27" s="8"/>
      <c r="F27" s="8"/>
      <c r="G27" s="8"/>
      <c r="H27" s="8">
        <v>1</v>
      </c>
    </row>
    <row r="28" spans="4:8" ht="15.75" thickBot="1" x14ac:dyDescent="0.3">
      <c r="D28" s="2" t="s">
        <v>19</v>
      </c>
      <c r="E28" s="9"/>
      <c r="F28" s="9"/>
      <c r="G28" s="9"/>
      <c r="H28" s="9">
        <v>1</v>
      </c>
    </row>
    <row r="29" spans="4:8" x14ac:dyDescent="0.25">
      <c r="D29" s="4" t="s">
        <v>20</v>
      </c>
      <c r="E29" s="23">
        <f>SUM(E20:E28)</f>
        <v>10.75</v>
      </c>
      <c r="F29" s="23">
        <f>SUM(F20:F28)</f>
        <v>15</v>
      </c>
      <c r="G29" s="23">
        <f>SUM(G20:G28)</f>
        <v>7.5</v>
      </c>
      <c r="H29" s="23">
        <f>SUM(H20:H28)</f>
        <v>8.25</v>
      </c>
    </row>
    <row r="30" spans="4:8" x14ac:dyDescent="0.25">
      <c r="D30" s="2" t="s">
        <v>25</v>
      </c>
      <c r="E30" s="23">
        <f>E29/5</f>
        <v>2.15</v>
      </c>
      <c r="F30" s="23">
        <f t="shared" ref="F30:H30" si="2">F29/5</f>
        <v>3</v>
      </c>
      <c r="G30" s="23">
        <f t="shared" si="2"/>
        <v>1.5</v>
      </c>
      <c r="H30" s="23">
        <f t="shared" si="2"/>
        <v>1.65</v>
      </c>
    </row>
    <row r="32" spans="4:8" x14ac:dyDescent="0.25">
      <c r="D32" s="2" t="s">
        <v>21</v>
      </c>
      <c r="E32" s="17">
        <v>111000</v>
      </c>
      <c r="F32" s="17">
        <v>80000</v>
      </c>
      <c r="G32" s="17">
        <v>70000</v>
      </c>
      <c r="H32" s="17">
        <v>150000</v>
      </c>
    </row>
    <row r="33" spans="4:9" x14ac:dyDescent="0.25">
      <c r="D33" s="2" t="s">
        <v>22</v>
      </c>
      <c r="E33" s="16">
        <v>42</v>
      </c>
      <c r="F33" s="16">
        <v>42</v>
      </c>
      <c r="G33" s="16">
        <v>42</v>
      </c>
      <c r="H33" s="16">
        <v>32</v>
      </c>
    </row>
    <row r="34" spans="4:9" x14ac:dyDescent="0.25">
      <c r="D34" s="2" t="s">
        <v>26</v>
      </c>
      <c r="E34" s="18">
        <f>ROUND(E32/42,-2)</f>
        <v>2600</v>
      </c>
      <c r="F34" s="18">
        <f t="shared" ref="F34:H34" si="3">ROUND(F32/42,-2)</f>
        <v>1900</v>
      </c>
      <c r="G34" s="18">
        <f t="shared" si="3"/>
        <v>1700</v>
      </c>
      <c r="H34" s="18">
        <f t="shared" si="3"/>
        <v>3600</v>
      </c>
    </row>
    <row r="36" spans="4:9" x14ac:dyDescent="0.25">
      <c r="D36" s="2" t="s">
        <v>23</v>
      </c>
      <c r="E36" s="18">
        <f>ROUND(E34*E30,-2)</f>
        <v>5600</v>
      </c>
      <c r="F36" s="18">
        <f t="shared" ref="F36:H36" si="4">ROUND(F34*F30,-2)</f>
        <v>5700</v>
      </c>
      <c r="G36" s="18">
        <f t="shared" si="4"/>
        <v>2600</v>
      </c>
      <c r="H36" s="18">
        <f t="shared" si="4"/>
        <v>5900</v>
      </c>
    </row>
    <row r="37" spans="4:9" x14ac:dyDescent="0.25">
      <c r="D37" s="2" t="s">
        <v>24</v>
      </c>
      <c r="E37" s="18">
        <f>E36*12</f>
        <v>67200</v>
      </c>
      <c r="F37" s="18">
        <f t="shared" ref="F37:H37" si="5">F36*12</f>
        <v>68400</v>
      </c>
      <c r="G37" s="18">
        <f t="shared" si="5"/>
        <v>31200</v>
      </c>
      <c r="H37" s="18">
        <f t="shared" si="5"/>
        <v>70800</v>
      </c>
      <c r="I37" s="30">
        <f>SUM(E37:H37)</f>
        <v>237600</v>
      </c>
    </row>
    <row r="38" spans="4:9" x14ac:dyDescent="0.25">
      <c r="D38" s="2" t="s">
        <v>39</v>
      </c>
      <c r="I38" s="29"/>
    </row>
    <row r="39" spans="4:9" x14ac:dyDescent="0.25">
      <c r="H39" t="s">
        <v>40</v>
      </c>
      <c r="I39" s="28">
        <f>SUM(I37:I38)</f>
        <v>237600</v>
      </c>
    </row>
    <row r="40" spans="4:9" x14ac:dyDescent="0.25">
      <c r="H40" t="s">
        <v>40</v>
      </c>
      <c r="I40" s="28">
        <f>SUM(I38:I39)</f>
        <v>237600</v>
      </c>
    </row>
  </sheetData>
  <mergeCells count="1"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 estimate</vt:lpstr>
      <vt:lpstr>low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2017-08-18T05:23:12Z</dcterms:created>
  <dcterms:modified xsi:type="dcterms:W3CDTF">2017-09-12T22:25:37Z</dcterms:modified>
</cp:coreProperties>
</file>